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 activeTab="3"/>
  </bookViews>
  <sheets>
    <sheet name="2011" sheetId="3" r:id="rId1"/>
    <sheet name="2012" sheetId="7" r:id="rId2"/>
    <sheet name="2013" sheetId="8" r:id="rId3"/>
    <sheet name="Раскрытие п. 11" sheetId="5" r:id="rId4"/>
  </sheets>
  <definedNames>
    <definedName name="_xlnm.Print_Titles" localSheetId="3">'Раскрытие п. 11'!$4:$4</definedName>
    <definedName name="_xlnm.Print_Area" localSheetId="0">'2011'!$A$1:$F$27</definedName>
    <definedName name="_xlnm.Print_Area" localSheetId="1">'2012'!$A$1:$F$27</definedName>
    <definedName name="_xlnm.Print_Area" localSheetId="2">'2013'!$A$1:$F$27</definedName>
  </definedNames>
  <calcPr calcId="125725"/>
</workbook>
</file>

<file path=xl/calcChain.xml><?xml version="1.0" encoding="utf-8"?>
<calcChain xmlns="http://schemas.openxmlformats.org/spreadsheetml/2006/main">
  <c r="E26" i="8"/>
  <c r="D26"/>
  <c r="E25"/>
  <c r="D25"/>
  <c r="E19"/>
  <c r="D19"/>
  <c r="E17"/>
  <c r="D17"/>
  <c r="E13"/>
  <c r="D13"/>
  <c r="E10"/>
  <c r="D10"/>
  <c r="E7"/>
  <c r="D7"/>
  <c r="D6" s="1"/>
  <c r="H6"/>
  <c r="E6"/>
  <c r="H6" i="7"/>
  <c r="H6" i="3"/>
  <c r="E12"/>
  <c r="E10"/>
  <c r="E9"/>
  <c r="E8"/>
  <c r="E26" i="7"/>
  <c r="D26"/>
  <c r="E25"/>
  <c r="D25"/>
  <c r="E19"/>
  <c r="D19"/>
  <c r="E17"/>
  <c r="D17"/>
  <c r="E13"/>
  <c r="D13"/>
  <c r="E10"/>
  <c r="D10"/>
  <c r="E7"/>
  <c r="E6" s="1"/>
  <c r="D7"/>
  <c r="D6"/>
  <c r="E26" i="3"/>
  <c r="D26"/>
  <c r="E25"/>
  <c r="D25"/>
  <c r="E13"/>
  <c r="E19"/>
  <c r="E17" s="1"/>
  <c r="D10"/>
  <c r="D7" s="1"/>
  <c r="D6" s="1"/>
  <c r="D13"/>
  <c r="D17"/>
  <c r="D19"/>
  <c r="E7" l="1"/>
  <c r="E6" s="1"/>
</calcChain>
</file>

<file path=xl/sharedStrings.xml><?xml version="1.0" encoding="utf-8"?>
<sst xmlns="http://schemas.openxmlformats.org/spreadsheetml/2006/main" count="336" uniqueCount="104">
  <si>
    <t>Раскрытие информации по ЗАО "ТОЧИНВЕСТ"</t>
  </si>
  <si>
    <t>Информация об основных потребительских характеристиках регулируемых услуг</t>
  </si>
  <si>
    <t>№ п/п</t>
  </si>
  <si>
    <t>Наименование</t>
  </si>
  <si>
    <t>Ед. изм.</t>
  </si>
  <si>
    <t>2011 год
ФАКТ</t>
  </si>
  <si>
    <t>2012 год
ФАКТ</t>
  </si>
  <si>
    <t>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тарифов;</t>
  </si>
  <si>
    <t xml:space="preserve">Тарифы на услуги по передаче электрической энергии утверждены постановлением ГУ РЭК Рязанской области от 22.06.2009 №20 (в редакции от 08.12.2009) "Об индивидуальных тарифах, применяемых для расчетов филиала "Рязаньэнерго" ОАО "МРСК Центра и Приволжья" за услуги по передаче электрической энергии по сетям ЗАО "Точинвест" </t>
  </si>
  <si>
    <t>Ставка на содержание электрических сетей</t>
  </si>
  <si>
    <t>Ставка на оплату потерь электрической энергии</t>
  </si>
  <si>
    <t>руб./МВА присоединенной мощности в месяц</t>
  </si>
  <si>
    <t>руб./тыс. кВт*час</t>
  </si>
  <si>
    <t>ЗАО "Точинвест"</t>
  </si>
  <si>
    <t>Показатель</t>
  </si>
  <si>
    <t>План</t>
  </si>
  <si>
    <t>Факт</t>
  </si>
  <si>
    <t>Примечание</t>
  </si>
  <si>
    <t>тыс. руб.</t>
  </si>
  <si>
    <t>Необходимая валовая выручка (котловая)</t>
  </si>
  <si>
    <t>Необходимая валовая выручка (собственная)</t>
  </si>
  <si>
    <t>Себестоимость всего, в том числе</t>
  </si>
  <si>
    <t>Материальные расходы, всего</t>
  </si>
  <si>
    <t>в том числе на ремонт</t>
  </si>
  <si>
    <t>Фонд оплаты труда и отчисления на социальные нужды, всего</t>
  </si>
  <si>
    <t>Амортизационные отчисления</t>
  </si>
  <si>
    <t>Прочие расхды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</si>
  <si>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</si>
  <si>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</si>
  <si>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</si>
  <si>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</si>
  <si>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</si>
  <si>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</si>
  <si>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Прибыль на капитальные вложения (инвестиции)</t>
  </si>
  <si>
    <t>Прибыль на возврат инвестиционных кредитов</t>
  </si>
  <si>
    <t>Дивиденды по акциям</t>
  </si>
  <si>
    <t>Прочие расходы из прибыли</t>
  </si>
  <si>
    <t>Недополученный по независящим причинам доход(+)/избыток средств, плученный в предыдущем периоде регулирования(-)</t>
  </si>
  <si>
    <t>Справочно: расходы на ремонт, всего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</si>
  <si>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</si>
  <si>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</si>
  <si>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I</t>
  </si>
  <si>
    <t>II</t>
  </si>
  <si>
    <t>III</t>
  </si>
  <si>
    <t>1.1</t>
  </si>
  <si>
    <t>1.1.1</t>
  </si>
  <si>
    <t>1.1.1.1</t>
  </si>
  <si>
    <t>1.1.2</t>
  </si>
  <si>
    <t>1.1.2.1</t>
  </si>
  <si>
    <t>1.1.3</t>
  </si>
  <si>
    <t>1.1.4</t>
  </si>
  <si>
    <t>1.1.4.1</t>
  </si>
  <si>
    <t>1.1.4.2</t>
  </si>
  <si>
    <t>1.1.4.3</t>
  </si>
  <si>
    <t>1.2</t>
  </si>
  <si>
    <t>1.2.1</t>
  </si>
  <si>
    <t>1.2.2</t>
  </si>
  <si>
    <t>1.2.2.1</t>
  </si>
  <si>
    <t>1.2.2.2</t>
  </si>
  <si>
    <t>1.2.2.3</t>
  </si>
  <si>
    <t>1.2.2.4</t>
  </si>
  <si>
    <t>1.3</t>
  </si>
  <si>
    <t>Раскрытие информации о структуре и объемах затрат на оказание услуг по передаче электрической энергии  сетевыми организациями, регулирование тарифов на услуги которых осуществляется методом экономически обоснованных расходов</t>
  </si>
  <si>
    <t>2011 год</t>
  </si>
  <si>
    <t>2012 год</t>
  </si>
  <si>
    <t>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</si>
  <si>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о балансе электрической энергии и мощности, в том числе: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</si>
  <si>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</si>
  <si>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</si>
  <si>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</si>
  <si>
    <t>о затратах на оплату потерь, в том числе:</t>
  </si>
  <si>
    <t>о затратах сетевой организации на покупку потерь в собственных сетях;</t>
  </si>
  <si>
    <t>об уровне нормативных потерь электроэнергии на текущий период с указанием источника опубликования решения об установлении уровня нормативных потерь;</t>
  </si>
  <si>
    <t>о перечне мероприятий по снижению размеров потерь в сетях, а также о сроках их исполнения и источниках финансирования;</t>
  </si>
  <si>
    <t>о закупке сетевыми организациями электрической энергии для компенсации потерь в сетях и ее стоимости;</t>
  </si>
  <si>
    <t>о размере фактических потерь, оплачиваемых покупателями при осуществлении расчетов за электрическую энергию по уровням напряжения;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</si>
  <si>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</si>
  <si>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о техническом состоянии сетей, в том числе:</t>
  </si>
  <si>
    <t>об объеме недопоставленной в результате аварийных отключений электрической энергии;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</si>
  <si>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 июля 2012 г. - также по центрам питания ниже 35 кВ;</t>
  </si>
  <si>
    <t>о вводе в ремонт и выводе из ремонта электросетевых объектов с указанием сроков (сводная информация);</t>
  </si>
  <si>
    <t>поданных заявок и объема мощности, необходимого для их удовлетворения;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</si>
  <si>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</si>
  <si>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аннулированных заявок на технологическое присоединение;</t>
  </si>
  <si>
    <t>выполненных присоединений и присоединенной мощности;</t>
  </si>
  <si>
    <r>
      <t xml:space="preserve">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</t>
    </r>
    <r>
      <rPr>
        <b/>
        <sz val="11"/>
        <color theme="1"/>
        <rFont val="Calibri"/>
        <family val="2"/>
        <charset val="204"/>
        <scheme val="minor"/>
      </rPr>
      <t>количества:</t>
    </r>
  </si>
  <si>
    <r>
      <t>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</t>
    </r>
    <r>
      <rPr>
        <b/>
        <sz val="11"/>
        <color theme="1"/>
        <rFont val="Calibri"/>
        <family val="2"/>
        <charset val="204"/>
        <scheme val="minor"/>
      </rPr>
      <t xml:space="preserve"> в разбивке по уровням напряжения;</t>
    </r>
  </si>
  <si>
    <t>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</t>
  </si>
  <si>
    <t>2013 год
ПЛАН</t>
  </si>
  <si>
    <t>тыс.кВт</t>
  </si>
  <si>
    <t>руб.</t>
  </si>
  <si>
    <t>отсутствует</t>
  </si>
  <si>
    <t>кВт</t>
  </si>
  <si>
    <t>удовлет.</t>
  </si>
  <si>
    <t>суточное  электропотребление</t>
  </si>
  <si>
    <t>акт.(тыс. кВт)                  реак.(тыс.кВАр)</t>
  </si>
  <si>
    <t>3,462       1,961</t>
  </si>
  <si>
    <t>3,751       1,982</t>
  </si>
  <si>
    <t>3,545       1,973</t>
  </si>
  <si>
    <t>2014 год
ПЛАН</t>
  </si>
  <si>
    <t>2013 год
ФАКТ</t>
  </si>
  <si>
    <t>3,654       1,963</t>
  </si>
  <si>
    <t>3,75       1,975</t>
  </si>
  <si>
    <t>2013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</si>
</sst>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justify"/>
    </xf>
    <xf numFmtId="2" fontId="0" fillId="0" borderId="1" xfId="0" applyNumberFormat="1" applyBorder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49" fontId="0" fillId="0" borderId="1" xfId="0" applyNumberFormat="1" applyBorder="1" applyAlignment="1">
      <alignment horizontal="left" indent="5"/>
    </xf>
    <xf numFmtId="0" fontId="0" fillId="0" borderId="1" xfId="0" applyBorder="1" applyAlignment="1">
      <alignment horizontal="left" indent="5"/>
    </xf>
    <xf numFmtId="0" fontId="0" fillId="0" borderId="0" xfId="0" applyAlignment="1">
      <alignment horizontal="left" indent="5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49" fontId="0" fillId="3" borderId="1" xfId="0" applyNumberFormat="1" applyFill="1" applyBorder="1" applyAlignment="1">
      <alignment horizontal="left" indent="1"/>
    </xf>
    <xf numFmtId="0" fontId="0" fillId="3" borderId="1" xfId="0" applyFill="1" applyBorder="1" applyAlignment="1">
      <alignment horizontal="left" indent="1"/>
    </xf>
    <xf numFmtId="0" fontId="0" fillId="3" borderId="1" xfId="0" applyFill="1" applyBorder="1" applyAlignment="1">
      <alignment horizontal="left"/>
    </xf>
    <xf numFmtId="49" fontId="0" fillId="4" borderId="1" xfId="0" applyNumberFormat="1" applyFill="1" applyBorder="1" applyAlignment="1">
      <alignment horizontal="left" indent="3"/>
    </xf>
    <xf numFmtId="0" fontId="0" fillId="4" borderId="1" xfId="0" applyFill="1" applyBorder="1" applyAlignment="1">
      <alignment horizontal="left" indent="3"/>
    </xf>
    <xf numFmtId="0" fontId="0" fillId="4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 indent="1"/>
    </xf>
    <xf numFmtId="164" fontId="1" fillId="0" borderId="1" xfId="0" applyNumberFormat="1" applyFont="1" applyBorder="1"/>
    <xf numFmtId="164" fontId="0" fillId="2" borderId="1" xfId="0" applyNumberFormat="1" applyFill="1" applyBorder="1"/>
    <xf numFmtId="164" fontId="0" fillId="3" borderId="1" xfId="0" applyNumberFormat="1" applyFill="1" applyBorder="1" applyAlignment="1">
      <alignment horizontal="left" indent="1"/>
    </xf>
    <xf numFmtId="164" fontId="0" fillId="4" borderId="1" xfId="0" applyNumberFormat="1" applyFill="1" applyBorder="1" applyAlignment="1">
      <alignment horizontal="left" indent="3"/>
    </xf>
    <xf numFmtId="164" fontId="0" fillId="0" borderId="1" xfId="0" applyNumberFormat="1" applyBorder="1" applyAlignment="1">
      <alignment horizontal="left" indent="5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left" wrapText="1" indent="4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28575</xdr:rowOff>
    </xdr:from>
    <xdr:to>
      <xdr:col>5</xdr:col>
      <xdr:colOff>1123950</xdr:colOff>
      <xdr:row>0</xdr:row>
      <xdr:rowOff>685800</xdr:rowOff>
    </xdr:to>
    <xdr:pic>
      <xdr:nvPicPr>
        <xdr:cNvPr id="2" name="Рисунок 1" descr="139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0" y="28575"/>
          <a:ext cx="9620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28575</xdr:rowOff>
    </xdr:from>
    <xdr:to>
      <xdr:col>5</xdr:col>
      <xdr:colOff>1123950</xdr:colOff>
      <xdr:row>0</xdr:row>
      <xdr:rowOff>685800</xdr:rowOff>
    </xdr:to>
    <xdr:pic>
      <xdr:nvPicPr>
        <xdr:cNvPr id="2" name="Рисунок 1" descr="139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28575"/>
          <a:ext cx="9620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28575</xdr:rowOff>
    </xdr:from>
    <xdr:to>
      <xdr:col>5</xdr:col>
      <xdr:colOff>1123950</xdr:colOff>
      <xdr:row>0</xdr:row>
      <xdr:rowOff>685800</xdr:rowOff>
    </xdr:to>
    <xdr:pic>
      <xdr:nvPicPr>
        <xdr:cNvPr id="2" name="Рисунок 1" descr="139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28575"/>
          <a:ext cx="9620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758825</xdr:colOff>
      <xdr:row>0</xdr:row>
      <xdr:rowOff>76200</xdr:rowOff>
    </xdr:from>
    <xdr:to>
      <xdr:col>8</xdr:col>
      <xdr:colOff>682624</xdr:colOff>
      <xdr:row>2</xdr:row>
      <xdr:rowOff>352425</xdr:rowOff>
    </xdr:to>
    <xdr:pic>
      <xdr:nvPicPr>
        <xdr:cNvPr id="2" name="Рисунок 1" descr="139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25575" y="76200"/>
          <a:ext cx="9556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Normal="100" workbookViewId="0">
      <selection activeCell="D3" sqref="D3:E3"/>
    </sheetView>
  </sheetViews>
  <sheetFormatPr defaultRowHeight="15"/>
  <cols>
    <col min="1" max="1" width="19.85546875" customWidth="1"/>
    <col min="2" max="2" width="69.140625" customWidth="1"/>
    <col min="3" max="3" width="16.42578125" customWidth="1"/>
    <col min="4" max="5" width="11.5703125" customWidth="1"/>
    <col min="6" max="6" width="19.42578125" customWidth="1"/>
  </cols>
  <sheetData>
    <row r="1" spans="1:12" s="4" customFormat="1" ht="56.25" customHeight="1">
      <c r="A1" s="4" t="s">
        <v>13</v>
      </c>
    </row>
    <row r="2" spans="1:12" s="39" customFormat="1" ht="51" customHeight="1">
      <c r="A2" s="50" t="s">
        <v>62</v>
      </c>
      <c r="B2" s="50"/>
      <c r="C2" s="50"/>
      <c r="D2" s="50"/>
      <c r="E2" s="50"/>
      <c r="F2" s="50"/>
      <c r="G2" s="38"/>
      <c r="H2" s="38"/>
      <c r="I2" s="38"/>
      <c r="J2" s="38"/>
      <c r="K2" s="38"/>
      <c r="L2" s="38"/>
    </row>
    <row r="3" spans="1:12" s="10" customFormat="1">
      <c r="A3" s="49" t="s">
        <v>2</v>
      </c>
      <c r="B3" s="49" t="s">
        <v>14</v>
      </c>
      <c r="C3" s="49" t="s">
        <v>4</v>
      </c>
      <c r="D3" s="49" t="s">
        <v>63</v>
      </c>
      <c r="E3" s="49"/>
      <c r="F3" s="49" t="s">
        <v>17</v>
      </c>
    </row>
    <row r="4" spans="1:12" s="10" customFormat="1">
      <c r="A4" s="49"/>
      <c r="B4" s="49"/>
      <c r="C4" s="49"/>
      <c r="D4" s="11" t="s">
        <v>15</v>
      </c>
      <c r="E4" s="11" t="s">
        <v>16</v>
      </c>
      <c r="F4" s="49"/>
    </row>
    <row r="5" spans="1:12" s="4" customFormat="1">
      <c r="A5" s="12" t="s">
        <v>41</v>
      </c>
      <c r="B5" s="20" t="s">
        <v>19</v>
      </c>
      <c r="C5" s="20" t="s">
        <v>18</v>
      </c>
      <c r="D5" s="33">
        <v>54.9</v>
      </c>
      <c r="E5" s="33">
        <v>18.3</v>
      </c>
      <c r="F5" s="21"/>
    </row>
    <row r="6" spans="1:12">
      <c r="A6" s="22">
        <v>1</v>
      </c>
      <c r="B6" s="23" t="s">
        <v>20</v>
      </c>
      <c r="C6" s="23" t="s">
        <v>18</v>
      </c>
      <c r="D6" s="34">
        <f>D7+D17+D24</f>
        <v>54.9</v>
      </c>
      <c r="E6" s="34">
        <f>E7+E17+E24</f>
        <v>18.299999999999997</v>
      </c>
      <c r="F6" s="24"/>
      <c r="H6">
        <f>21649.8/1.18</f>
        <v>18347.288135593222</v>
      </c>
    </row>
    <row r="7" spans="1:12" s="13" customFormat="1">
      <c r="A7" s="26" t="s">
        <v>44</v>
      </c>
      <c r="B7" s="27" t="s">
        <v>21</v>
      </c>
      <c r="C7" s="27" t="s">
        <v>18</v>
      </c>
      <c r="D7" s="35">
        <f>D8+D10+D12+D13</f>
        <v>54.9</v>
      </c>
      <c r="E7" s="35">
        <f>E8+E10+E12+E13</f>
        <v>18.299999999999997</v>
      </c>
      <c r="F7" s="28"/>
    </row>
    <row r="8" spans="1:12" s="14" customFormat="1">
      <c r="A8" s="29" t="s">
        <v>45</v>
      </c>
      <c r="B8" s="30" t="s">
        <v>22</v>
      </c>
      <c r="C8" s="30" t="s">
        <v>18</v>
      </c>
      <c r="D8" s="36">
        <v>4.2</v>
      </c>
      <c r="E8" s="36">
        <f>D8/3</f>
        <v>1.4000000000000001</v>
      </c>
      <c r="F8" s="31"/>
    </row>
    <row r="9" spans="1:12" s="17" customFormat="1">
      <c r="A9" s="15" t="s">
        <v>46</v>
      </c>
      <c r="B9" s="16" t="s">
        <v>23</v>
      </c>
      <c r="C9" s="16" t="s">
        <v>18</v>
      </c>
      <c r="D9" s="37">
        <v>4.2</v>
      </c>
      <c r="E9" s="37">
        <f>D9/3</f>
        <v>1.4000000000000001</v>
      </c>
      <c r="F9" s="18"/>
    </row>
    <row r="10" spans="1:12" s="14" customFormat="1">
      <c r="A10" s="29" t="s">
        <v>47</v>
      </c>
      <c r="B10" s="30" t="s">
        <v>24</v>
      </c>
      <c r="C10" s="30" t="s">
        <v>18</v>
      </c>
      <c r="D10" s="36">
        <f>37.9+10.4</f>
        <v>48.3</v>
      </c>
      <c r="E10" s="36">
        <f>D10/3</f>
        <v>16.099999999999998</v>
      </c>
      <c r="F10" s="31"/>
    </row>
    <row r="11" spans="1:12" s="17" customFormat="1">
      <c r="A11" s="15" t="s">
        <v>48</v>
      </c>
      <c r="B11" s="16" t="s">
        <v>23</v>
      </c>
      <c r="C11" s="16" t="s">
        <v>18</v>
      </c>
      <c r="D11" s="37">
        <v>0</v>
      </c>
      <c r="E11" s="37">
        <v>0</v>
      </c>
      <c r="F11" s="18"/>
    </row>
    <row r="12" spans="1:12" s="14" customFormat="1">
      <c r="A12" s="29" t="s">
        <v>49</v>
      </c>
      <c r="B12" s="30" t="s">
        <v>25</v>
      </c>
      <c r="C12" s="30" t="s">
        <v>18</v>
      </c>
      <c r="D12" s="36">
        <v>2.4</v>
      </c>
      <c r="E12" s="36">
        <f>D12/3</f>
        <v>0.79999999999999993</v>
      </c>
      <c r="F12" s="31"/>
    </row>
    <row r="13" spans="1:12" s="14" customFormat="1">
      <c r="A13" s="29" t="s">
        <v>50</v>
      </c>
      <c r="B13" s="30" t="s">
        <v>26</v>
      </c>
      <c r="C13" s="30" t="s">
        <v>18</v>
      </c>
      <c r="D13" s="36">
        <f>SUM(D14:D16)</f>
        <v>0</v>
      </c>
      <c r="E13" s="36">
        <f>SUM(E14:E16)</f>
        <v>0</v>
      </c>
      <c r="F13" s="31"/>
    </row>
    <row r="14" spans="1:12" s="17" customFormat="1">
      <c r="A14" s="15" t="s">
        <v>51</v>
      </c>
      <c r="B14" s="16" t="s">
        <v>27</v>
      </c>
      <c r="C14" s="16" t="s">
        <v>18</v>
      </c>
      <c r="D14" s="37">
        <v>0</v>
      </c>
      <c r="E14" s="37">
        <v>0</v>
      </c>
      <c r="F14" s="18"/>
    </row>
    <row r="15" spans="1:12" s="17" customFormat="1">
      <c r="A15" s="15" t="s">
        <v>52</v>
      </c>
      <c r="B15" s="16" t="s">
        <v>28</v>
      </c>
      <c r="C15" s="16" t="s">
        <v>18</v>
      </c>
      <c r="D15" s="37">
        <v>0</v>
      </c>
      <c r="E15" s="37">
        <v>0</v>
      </c>
      <c r="F15" s="18"/>
    </row>
    <row r="16" spans="1:12" s="17" customFormat="1">
      <c r="A16" s="15" t="s">
        <v>53</v>
      </c>
      <c r="B16" s="16" t="s">
        <v>29</v>
      </c>
      <c r="C16" s="16" t="s">
        <v>18</v>
      </c>
      <c r="D16" s="37">
        <v>0</v>
      </c>
      <c r="E16" s="37">
        <v>0</v>
      </c>
      <c r="F16" s="18"/>
    </row>
    <row r="17" spans="1:6" s="13" customFormat="1">
      <c r="A17" s="26" t="s">
        <v>54</v>
      </c>
      <c r="B17" s="27" t="s">
        <v>30</v>
      </c>
      <c r="C17" s="27" t="s">
        <v>18</v>
      </c>
      <c r="D17" s="35">
        <f>SUM(D18:D19)</f>
        <v>0</v>
      </c>
      <c r="E17" s="35">
        <f>SUM(E18:E19)</f>
        <v>0</v>
      </c>
      <c r="F17" s="28"/>
    </row>
    <row r="18" spans="1:6" s="14" customFormat="1">
      <c r="A18" s="29" t="s">
        <v>55</v>
      </c>
      <c r="B18" s="30" t="s">
        <v>31</v>
      </c>
      <c r="C18" s="30" t="s">
        <v>18</v>
      </c>
      <c r="D18" s="36">
        <v>0</v>
      </c>
      <c r="E18" s="36">
        <v>0</v>
      </c>
      <c r="F18" s="31"/>
    </row>
    <row r="19" spans="1:6" s="14" customFormat="1">
      <c r="A19" s="29" t="s">
        <v>56</v>
      </c>
      <c r="B19" s="30" t="s">
        <v>32</v>
      </c>
      <c r="C19" s="30" t="s">
        <v>18</v>
      </c>
      <c r="D19" s="36">
        <f>SUM(D20:D23)</f>
        <v>0</v>
      </c>
      <c r="E19" s="36">
        <f>SUM(E20:E23)</f>
        <v>0</v>
      </c>
      <c r="F19" s="31"/>
    </row>
    <row r="20" spans="1:6" s="17" customFormat="1">
      <c r="A20" s="15" t="s">
        <v>57</v>
      </c>
      <c r="B20" s="16" t="s">
        <v>33</v>
      </c>
      <c r="C20" s="16" t="s">
        <v>18</v>
      </c>
      <c r="D20" s="37">
        <v>0</v>
      </c>
      <c r="E20" s="37">
        <v>0</v>
      </c>
      <c r="F20" s="18"/>
    </row>
    <row r="21" spans="1:6" s="17" customFormat="1">
      <c r="A21" s="15" t="s">
        <v>58</v>
      </c>
      <c r="B21" s="16" t="s">
        <v>34</v>
      </c>
      <c r="C21" s="16" t="s">
        <v>18</v>
      </c>
      <c r="D21" s="37">
        <v>0</v>
      </c>
      <c r="E21" s="37">
        <v>0</v>
      </c>
      <c r="F21" s="18"/>
    </row>
    <row r="22" spans="1:6" s="17" customFormat="1">
      <c r="A22" s="15" t="s">
        <v>59</v>
      </c>
      <c r="B22" s="16" t="s">
        <v>35</v>
      </c>
      <c r="C22" s="16" t="s">
        <v>18</v>
      </c>
      <c r="D22" s="37">
        <v>0</v>
      </c>
      <c r="E22" s="37">
        <v>0</v>
      </c>
      <c r="F22" s="18"/>
    </row>
    <row r="23" spans="1:6" s="17" customFormat="1">
      <c r="A23" s="15" t="s">
        <v>60</v>
      </c>
      <c r="B23" s="16" t="s">
        <v>36</v>
      </c>
      <c r="C23" s="16" t="s">
        <v>18</v>
      </c>
      <c r="D23" s="37">
        <v>0</v>
      </c>
      <c r="E23" s="37">
        <v>0</v>
      </c>
      <c r="F23" s="18"/>
    </row>
    <row r="24" spans="1:6" s="13" customFormat="1" ht="30">
      <c r="A24" s="26" t="s">
        <v>61</v>
      </c>
      <c r="B24" s="32" t="s">
        <v>37</v>
      </c>
      <c r="C24" s="27" t="s">
        <v>18</v>
      </c>
      <c r="D24" s="35"/>
      <c r="E24" s="35"/>
      <c r="F24" s="28"/>
    </row>
    <row r="25" spans="1:6" s="4" customFormat="1">
      <c r="A25" s="12" t="s">
        <v>42</v>
      </c>
      <c r="B25" s="19" t="s">
        <v>38</v>
      </c>
      <c r="C25" s="20" t="s">
        <v>18</v>
      </c>
      <c r="D25" s="33">
        <f>D9+D11</f>
        <v>4.2</v>
      </c>
      <c r="E25" s="33">
        <f>E9+E11</f>
        <v>1.4000000000000001</v>
      </c>
      <c r="F25" s="21"/>
    </row>
    <row r="26" spans="1:6" s="4" customFormat="1" ht="30">
      <c r="A26" s="12" t="s">
        <v>43</v>
      </c>
      <c r="B26" s="19" t="s">
        <v>39</v>
      </c>
      <c r="C26" s="20" t="s">
        <v>18</v>
      </c>
      <c r="D26" s="33">
        <f>D27</f>
        <v>0</v>
      </c>
      <c r="E26" s="33">
        <f>E27</f>
        <v>0</v>
      </c>
      <c r="F26" s="21"/>
    </row>
    <row r="27" spans="1:6" ht="30">
      <c r="A27" s="22">
        <v>1</v>
      </c>
      <c r="B27" s="25" t="s">
        <v>40</v>
      </c>
      <c r="C27" s="23" t="s">
        <v>18</v>
      </c>
      <c r="D27" s="34">
        <v>0</v>
      </c>
      <c r="E27" s="34">
        <v>0</v>
      </c>
      <c r="F27" s="24"/>
    </row>
  </sheetData>
  <mergeCells count="6">
    <mergeCell ref="D3:E3"/>
    <mergeCell ref="F3:F4"/>
    <mergeCell ref="A2:F2"/>
    <mergeCell ref="A3:A4"/>
    <mergeCell ref="B3:B4"/>
    <mergeCell ref="C3:C4"/>
  </mergeCells>
  <pageMargins left="0.31496062992125984" right="0.31496062992125984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Normal="100" workbookViewId="0">
      <selection activeCell="I14" sqref="I14"/>
    </sheetView>
  </sheetViews>
  <sheetFormatPr defaultRowHeight="15"/>
  <cols>
    <col min="1" max="1" width="19.85546875" customWidth="1"/>
    <col min="2" max="2" width="69.140625" customWidth="1"/>
    <col min="3" max="3" width="16.42578125" customWidth="1"/>
    <col min="4" max="5" width="11.5703125" customWidth="1"/>
    <col min="6" max="6" width="19.42578125" customWidth="1"/>
  </cols>
  <sheetData>
    <row r="1" spans="1:12" s="4" customFormat="1" ht="56.25" customHeight="1">
      <c r="A1" s="4" t="s">
        <v>13</v>
      </c>
    </row>
    <row r="2" spans="1:12" s="39" customFormat="1" ht="51" customHeight="1">
      <c r="A2" s="50" t="s">
        <v>62</v>
      </c>
      <c r="B2" s="50"/>
      <c r="C2" s="50"/>
      <c r="D2" s="50"/>
      <c r="E2" s="50"/>
      <c r="F2" s="50"/>
      <c r="G2" s="38"/>
      <c r="H2" s="38"/>
      <c r="I2" s="38"/>
      <c r="J2" s="38"/>
      <c r="K2" s="38"/>
      <c r="L2" s="38"/>
    </row>
    <row r="3" spans="1:12" s="10" customFormat="1">
      <c r="A3" s="49" t="s">
        <v>2</v>
      </c>
      <c r="B3" s="49" t="s">
        <v>14</v>
      </c>
      <c r="C3" s="49" t="s">
        <v>4</v>
      </c>
      <c r="D3" s="49" t="s">
        <v>64</v>
      </c>
      <c r="E3" s="49"/>
      <c r="F3" s="49" t="s">
        <v>17</v>
      </c>
    </row>
    <row r="4" spans="1:12" s="10" customFormat="1">
      <c r="A4" s="49"/>
      <c r="B4" s="49"/>
      <c r="C4" s="49"/>
      <c r="D4" s="11" t="s">
        <v>15</v>
      </c>
      <c r="E4" s="11" t="s">
        <v>16</v>
      </c>
      <c r="F4" s="49"/>
    </row>
    <row r="5" spans="1:12" s="4" customFormat="1">
      <c r="A5" s="12" t="s">
        <v>41</v>
      </c>
      <c r="B5" s="20" t="s">
        <v>19</v>
      </c>
      <c r="C5" s="20" t="s">
        <v>18</v>
      </c>
      <c r="D5" s="33">
        <v>54.9</v>
      </c>
      <c r="E5" s="33">
        <v>55</v>
      </c>
      <c r="F5" s="21"/>
    </row>
    <row r="6" spans="1:12">
      <c r="A6" s="22">
        <v>1</v>
      </c>
      <c r="B6" s="23" t="s">
        <v>20</v>
      </c>
      <c r="C6" s="23" t="s">
        <v>18</v>
      </c>
      <c r="D6" s="34">
        <f>D7+D17+D24</f>
        <v>54.9</v>
      </c>
      <c r="E6" s="34">
        <f>E7+E17+E24</f>
        <v>54.999999999999993</v>
      </c>
      <c r="F6" s="24"/>
      <c r="H6">
        <f>5412.46*12/1.18</f>
        <v>55041.966101694925</v>
      </c>
    </row>
    <row r="7" spans="1:12" s="13" customFormat="1">
      <c r="A7" s="26" t="s">
        <v>44</v>
      </c>
      <c r="B7" s="27" t="s">
        <v>21</v>
      </c>
      <c r="C7" s="27" t="s">
        <v>18</v>
      </c>
      <c r="D7" s="35">
        <f>D8+D10+D12+D13</f>
        <v>54.9</v>
      </c>
      <c r="E7" s="35">
        <f>E8+E10+E12+E13</f>
        <v>54.999999999999993</v>
      </c>
      <c r="F7" s="28"/>
    </row>
    <row r="8" spans="1:12" s="14" customFormat="1">
      <c r="A8" s="29" t="s">
        <v>45</v>
      </c>
      <c r="B8" s="30" t="s">
        <v>22</v>
      </c>
      <c r="C8" s="30" t="s">
        <v>18</v>
      </c>
      <c r="D8" s="36">
        <v>4.2</v>
      </c>
      <c r="E8" s="36">
        <v>4.3</v>
      </c>
      <c r="F8" s="31"/>
    </row>
    <row r="9" spans="1:12" s="17" customFormat="1">
      <c r="A9" s="15" t="s">
        <v>46</v>
      </c>
      <c r="B9" s="16" t="s">
        <v>23</v>
      </c>
      <c r="C9" s="16" t="s">
        <v>18</v>
      </c>
      <c r="D9" s="37">
        <v>4.2</v>
      </c>
      <c r="E9" s="37">
        <v>4.3</v>
      </c>
      <c r="F9" s="18"/>
    </row>
    <row r="10" spans="1:12" s="14" customFormat="1">
      <c r="A10" s="29" t="s">
        <v>47</v>
      </c>
      <c r="B10" s="30" t="s">
        <v>24</v>
      </c>
      <c r="C10" s="30" t="s">
        <v>18</v>
      </c>
      <c r="D10" s="36">
        <f>37.9+10.4</f>
        <v>48.3</v>
      </c>
      <c r="E10" s="36">
        <f>37.9+10.4</f>
        <v>48.3</v>
      </c>
      <c r="F10" s="31"/>
    </row>
    <row r="11" spans="1:12" s="17" customFormat="1">
      <c r="A11" s="15" t="s">
        <v>48</v>
      </c>
      <c r="B11" s="16" t="s">
        <v>23</v>
      </c>
      <c r="C11" s="16" t="s">
        <v>18</v>
      </c>
      <c r="D11" s="37">
        <v>0</v>
      </c>
      <c r="E11" s="37">
        <v>0</v>
      </c>
      <c r="F11" s="18"/>
    </row>
    <row r="12" spans="1:12" s="14" customFormat="1">
      <c r="A12" s="29" t="s">
        <v>49</v>
      </c>
      <c r="B12" s="30" t="s">
        <v>25</v>
      </c>
      <c r="C12" s="30" t="s">
        <v>18</v>
      </c>
      <c r="D12" s="36">
        <v>2.4</v>
      </c>
      <c r="E12" s="36">
        <v>2.4</v>
      </c>
      <c r="F12" s="31"/>
    </row>
    <row r="13" spans="1:12" s="14" customFormat="1">
      <c r="A13" s="29" t="s">
        <v>50</v>
      </c>
      <c r="B13" s="30" t="s">
        <v>26</v>
      </c>
      <c r="C13" s="30" t="s">
        <v>18</v>
      </c>
      <c r="D13" s="36">
        <f>SUM(D14:D16)</f>
        <v>0</v>
      </c>
      <c r="E13" s="36">
        <f>SUM(E14:E16)</f>
        <v>0</v>
      </c>
      <c r="F13" s="31"/>
    </row>
    <row r="14" spans="1:12" s="17" customFormat="1">
      <c r="A14" s="15" t="s">
        <v>51</v>
      </c>
      <c r="B14" s="16" t="s">
        <v>27</v>
      </c>
      <c r="C14" s="16" t="s">
        <v>18</v>
      </c>
      <c r="D14" s="37">
        <v>0</v>
      </c>
      <c r="E14" s="37">
        <v>0</v>
      </c>
      <c r="F14" s="18"/>
    </row>
    <row r="15" spans="1:12" s="17" customFormat="1">
      <c r="A15" s="15" t="s">
        <v>52</v>
      </c>
      <c r="B15" s="16" t="s">
        <v>28</v>
      </c>
      <c r="C15" s="16" t="s">
        <v>18</v>
      </c>
      <c r="D15" s="37">
        <v>0</v>
      </c>
      <c r="E15" s="37">
        <v>0</v>
      </c>
      <c r="F15" s="18"/>
    </row>
    <row r="16" spans="1:12" s="17" customFormat="1">
      <c r="A16" s="15" t="s">
        <v>53</v>
      </c>
      <c r="B16" s="16" t="s">
        <v>29</v>
      </c>
      <c r="C16" s="16" t="s">
        <v>18</v>
      </c>
      <c r="D16" s="37">
        <v>0</v>
      </c>
      <c r="E16" s="37">
        <v>0</v>
      </c>
      <c r="F16" s="18"/>
    </row>
    <row r="17" spans="1:6" s="13" customFormat="1">
      <c r="A17" s="26" t="s">
        <v>54</v>
      </c>
      <c r="B17" s="27" t="s">
        <v>30</v>
      </c>
      <c r="C17" s="27" t="s">
        <v>18</v>
      </c>
      <c r="D17" s="35">
        <f>SUM(D18:D19)</f>
        <v>0</v>
      </c>
      <c r="E17" s="35">
        <f>SUM(E18:E19)</f>
        <v>0</v>
      </c>
      <c r="F17" s="28"/>
    </row>
    <row r="18" spans="1:6" s="14" customFormat="1">
      <c r="A18" s="29" t="s">
        <v>55</v>
      </c>
      <c r="B18" s="30" t="s">
        <v>31</v>
      </c>
      <c r="C18" s="30" t="s">
        <v>18</v>
      </c>
      <c r="D18" s="36">
        <v>0</v>
      </c>
      <c r="E18" s="36">
        <v>0</v>
      </c>
      <c r="F18" s="31"/>
    </row>
    <row r="19" spans="1:6" s="14" customFormat="1">
      <c r="A19" s="29" t="s">
        <v>56</v>
      </c>
      <c r="B19" s="30" t="s">
        <v>32</v>
      </c>
      <c r="C19" s="30" t="s">
        <v>18</v>
      </c>
      <c r="D19" s="36">
        <f>SUM(D20:D23)</f>
        <v>0</v>
      </c>
      <c r="E19" s="36">
        <f>SUM(E20:E23)</f>
        <v>0</v>
      </c>
      <c r="F19" s="31"/>
    </row>
    <row r="20" spans="1:6" s="17" customFormat="1">
      <c r="A20" s="15" t="s">
        <v>57</v>
      </c>
      <c r="B20" s="16" t="s">
        <v>33</v>
      </c>
      <c r="C20" s="16" t="s">
        <v>18</v>
      </c>
      <c r="D20" s="37">
        <v>0</v>
      </c>
      <c r="E20" s="37">
        <v>0</v>
      </c>
      <c r="F20" s="18"/>
    </row>
    <row r="21" spans="1:6" s="17" customFormat="1">
      <c r="A21" s="15" t="s">
        <v>58</v>
      </c>
      <c r="B21" s="16" t="s">
        <v>34</v>
      </c>
      <c r="C21" s="16" t="s">
        <v>18</v>
      </c>
      <c r="D21" s="37">
        <v>0</v>
      </c>
      <c r="E21" s="37">
        <v>0</v>
      </c>
      <c r="F21" s="18"/>
    </row>
    <row r="22" spans="1:6" s="17" customFormat="1">
      <c r="A22" s="15" t="s">
        <v>59</v>
      </c>
      <c r="B22" s="16" t="s">
        <v>35</v>
      </c>
      <c r="C22" s="16" t="s">
        <v>18</v>
      </c>
      <c r="D22" s="37">
        <v>0</v>
      </c>
      <c r="E22" s="37">
        <v>0</v>
      </c>
      <c r="F22" s="18"/>
    </row>
    <row r="23" spans="1:6" s="17" customFormat="1">
      <c r="A23" s="15" t="s">
        <v>60</v>
      </c>
      <c r="B23" s="16" t="s">
        <v>36</v>
      </c>
      <c r="C23" s="16" t="s">
        <v>18</v>
      </c>
      <c r="D23" s="37">
        <v>0</v>
      </c>
      <c r="E23" s="37">
        <v>0</v>
      </c>
      <c r="F23" s="18"/>
    </row>
    <row r="24" spans="1:6" s="13" customFormat="1" ht="30">
      <c r="A24" s="26" t="s">
        <v>61</v>
      </c>
      <c r="B24" s="32" t="s">
        <v>37</v>
      </c>
      <c r="C24" s="27" t="s">
        <v>18</v>
      </c>
      <c r="D24" s="35"/>
      <c r="E24" s="35"/>
      <c r="F24" s="28"/>
    </row>
    <row r="25" spans="1:6" s="4" customFormat="1">
      <c r="A25" s="12" t="s">
        <v>42</v>
      </c>
      <c r="B25" s="19" t="s">
        <v>38</v>
      </c>
      <c r="C25" s="20" t="s">
        <v>18</v>
      </c>
      <c r="D25" s="33">
        <f>D9+D11</f>
        <v>4.2</v>
      </c>
      <c r="E25" s="33">
        <f>E9+E11</f>
        <v>4.3</v>
      </c>
      <c r="F25" s="21"/>
    </row>
    <row r="26" spans="1:6" s="4" customFormat="1" ht="30">
      <c r="A26" s="12" t="s">
        <v>43</v>
      </c>
      <c r="B26" s="19" t="s">
        <v>39</v>
      </c>
      <c r="C26" s="20" t="s">
        <v>18</v>
      </c>
      <c r="D26" s="33">
        <f>D27</f>
        <v>0</v>
      </c>
      <c r="E26" s="33">
        <f>E27</f>
        <v>0</v>
      </c>
      <c r="F26" s="21"/>
    </row>
    <row r="27" spans="1:6" ht="30">
      <c r="A27" s="22">
        <v>1</v>
      </c>
      <c r="B27" s="25" t="s">
        <v>40</v>
      </c>
      <c r="C27" s="23" t="s">
        <v>18</v>
      </c>
      <c r="D27" s="34">
        <v>0</v>
      </c>
      <c r="E27" s="34">
        <v>0</v>
      </c>
      <c r="F27" s="24"/>
    </row>
  </sheetData>
  <mergeCells count="6">
    <mergeCell ref="A2:F2"/>
    <mergeCell ref="A3:A4"/>
    <mergeCell ref="B3:B4"/>
    <mergeCell ref="C3:C4"/>
    <mergeCell ref="D3:E3"/>
    <mergeCell ref="F3:F4"/>
  </mergeCells>
  <pageMargins left="0.31496062992125984" right="0.31496062992125984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Normal="100" workbookViewId="0">
      <selection activeCell="B30" sqref="B29:B30"/>
    </sheetView>
  </sheetViews>
  <sheetFormatPr defaultRowHeight="15"/>
  <cols>
    <col min="1" max="1" width="19.85546875" customWidth="1"/>
    <col min="2" max="2" width="69.140625" customWidth="1"/>
    <col min="3" max="3" width="16.42578125" customWidth="1"/>
    <col min="4" max="5" width="11.5703125" customWidth="1"/>
    <col min="6" max="6" width="19.42578125" customWidth="1"/>
  </cols>
  <sheetData>
    <row r="1" spans="1:12" s="4" customFormat="1" ht="56.25" customHeight="1">
      <c r="A1" s="4" t="s">
        <v>13</v>
      </c>
    </row>
    <row r="2" spans="1:12" s="39" customFormat="1" ht="51" customHeight="1">
      <c r="A2" s="50" t="s">
        <v>62</v>
      </c>
      <c r="B2" s="50"/>
      <c r="C2" s="50"/>
      <c r="D2" s="50"/>
      <c r="E2" s="50"/>
      <c r="F2" s="50"/>
      <c r="G2" s="38"/>
      <c r="H2" s="38"/>
      <c r="I2" s="38"/>
      <c r="J2" s="38"/>
      <c r="K2" s="38"/>
      <c r="L2" s="38"/>
    </row>
    <row r="3" spans="1:12" s="10" customFormat="1">
      <c r="A3" s="49" t="s">
        <v>2</v>
      </c>
      <c r="B3" s="49" t="s">
        <v>14</v>
      </c>
      <c r="C3" s="49" t="s">
        <v>4</v>
      </c>
      <c r="D3" s="49" t="s">
        <v>103</v>
      </c>
      <c r="E3" s="49"/>
      <c r="F3" s="49" t="s">
        <v>17</v>
      </c>
    </row>
    <row r="4" spans="1:12" s="10" customFormat="1">
      <c r="A4" s="49"/>
      <c r="B4" s="49"/>
      <c r="C4" s="49"/>
      <c r="D4" s="48" t="s">
        <v>15</v>
      </c>
      <c r="E4" s="48" t="s">
        <v>16</v>
      </c>
      <c r="F4" s="49"/>
    </row>
    <row r="5" spans="1:12" s="4" customFormat="1">
      <c r="A5" s="12" t="s">
        <v>41</v>
      </c>
      <c r="B5" s="20" t="s">
        <v>19</v>
      </c>
      <c r="C5" s="20" t="s">
        <v>18</v>
      </c>
      <c r="D5" s="33">
        <v>54.9</v>
      </c>
      <c r="E5" s="33">
        <v>55</v>
      </c>
      <c r="F5" s="21"/>
    </row>
    <row r="6" spans="1:12">
      <c r="A6" s="22">
        <v>1</v>
      </c>
      <c r="B6" s="23" t="s">
        <v>20</v>
      </c>
      <c r="C6" s="23" t="s">
        <v>18</v>
      </c>
      <c r="D6" s="34">
        <f>D7+D17+D24</f>
        <v>54.9</v>
      </c>
      <c r="E6" s="34">
        <f>E7+E17+E24</f>
        <v>54.999999999999993</v>
      </c>
      <c r="F6" s="24"/>
      <c r="H6">
        <f>5412.46*12/1.18</f>
        <v>55041.966101694925</v>
      </c>
    </row>
    <row r="7" spans="1:12" s="13" customFormat="1">
      <c r="A7" s="26" t="s">
        <v>44</v>
      </c>
      <c r="B7" s="27" t="s">
        <v>21</v>
      </c>
      <c r="C7" s="27" t="s">
        <v>18</v>
      </c>
      <c r="D7" s="35">
        <f>D8+D10+D12+D13</f>
        <v>54.9</v>
      </c>
      <c r="E7" s="35">
        <f>E8+E10+E12+E13</f>
        <v>54.999999999999993</v>
      </c>
      <c r="F7" s="28"/>
    </row>
    <row r="8" spans="1:12" s="14" customFormat="1">
      <c r="A8" s="29" t="s">
        <v>45</v>
      </c>
      <c r="B8" s="30" t="s">
        <v>22</v>
      </c>
      <c r="C8" s="30" t="s">
        <v>18</v>
      </c>
      <c r="D8" s="36">
        <v>4.2</v>
      </c>
      <c r="E8" s="36">
        <v>4.3</v>
      </c>
      <c r="F8" s="31"/>
    </row>
    <row r="9" spans="1:12" s="17" customFormat="1">
      <c r="A9" s="15" t="s">
        <v>46</v>
      </c>
      <c r="B9" s="16" t="s">
        <v>23</v>
      </c>
      <c r="C9" s="16" t="s">
        <v>18</v>
      </c>
      <c r="D9" s="37">
        <v>4.2</v>
      </c>
      <c r="E9" s="37">
        <v>4.3</v>
      </c>
      <c r="F9" s="18"/>
    </row>
    <row r="10" spans="1:12" s="14" customFormat="1">
      <c r="A10" s="29" t="s">
        <v>47</v>
      </c>
      <c r="B10" s="30" t="s">
        <v>24</v>
      </c>
      <c r="C10" s="30" t="s">
        <v>18</v>
      </c>
      <c r="D10" s="36">
        <f>37.9+10.4</f>
        <v>48.3</v>
      </c>
      <c r="E10" s="36">
        <f>37.9+10.4</f>
        <v>48.3</v>
      </c>
      <c r="F10" s="31"/>
    </row>
    <row r="11" spans="1:12" s="17" customFormat="1">
      <c r="A11" s="15" t="s">
        <v>48</v>
      </c>
      <c r="B11" s="16" t="s">
        <v>23</v>
      </c>
      <c r="C11" s="16" t="s">
        <v>18</v>
      </c>
      <c r="D11" s="37">
        <v>0</v>
      </c>
      <c r="E11" s="37">
        <v>0</v>
      </c>
      <c r="F11" s="18"/>
    </row>
    <row r="12" spans="1:12" s="14" customFormat="1">
      <c r="A12" s="29" t="s">
        <v>49</v>
      </c>
      <c r="B12" s="30" t="s">
        <v>25</v>
      </c>
      <c r="C12" s="30" t="s">
        <v>18</v>
      </c>
      <c r="D12" s="36">
        <v>2.4</v>
      </c>
      <c r="E12" s="36">
        <v>2.4</v>
      </c>
      <c r="F12" s="31"/>
    </row>
    <row r="13" spans="1:12" s="14" customFormat="1">
      <c r="A13" s="29" t="s">
        <v>50</v>
      </c>
      <c r="B13" s="30" t="s">
        <v>26</v>
      </c>
      <c r="C13" s="30" t="s">
        <v>18</v>
      </c>
      <c r="D13" s="36">
        <f>SUM(D14:D16)</f>
        <v>0</v>
      </c>
      <c r="E13" s="36">
        <f>SUM(E14:E16)</f>
        <v>0</v>
      </c>
      <c r="F13" s="31"/>
    </row>
    <row r="14" spans="1:12" s="17" customFormat="1">
      <c r="A14" s="15" t="s">
        <v>51</v>
      </c>
      <c r="B14" s="16" t="s">
        <v>27</v>
      </c>
      <c r="C14" s="16" t="s">
        <v>18</v>
      </c>
      <c r="D14" s="37">
        <v>0</v>
      </c>
      <c r="E14" s="37">
        <v>0</v>
      </c>
      <c r="F14" s="18"/>
    </row>
    <row r="15" spans="1:12" s="17" customFormat="1">
      <c r="A15" s="15" t="s">
        <v>52</v>
      </c>
      <c r="B15" s="16" t="s">
        <v>28</v>
      </c>
      <c r="C15" s="16" t="s">
        <v>18</v>
      </c>
      <c r="D15" s="37">
        <v>0</v>
      </c>
      <c r="E15" s="37">
        <v>0</v>
      </c>
      <c r="F15" s="18"/>
    </row>
    <row r="16" spans="1:12" s="17" customFormat="1">
      <c r="A16" s="15" t="s">
        <v>53</v>
      </c>
      <c r="B16" s="16" t="s">
        <v>29</v>
      </c>
      <c r="C16" s="16" t="s">
        <v>18</v>
      </c>
      <c r="D16" s="37">
        <v>0</v>
      </c>
      <c r="E16" s="37">
        <v>0</v>
      </c>
      <c r="F16" s="18"/>
    </row>
    <row r="17" spans="1:6" s="13" customFormat="1">
      <c r="A17" s="26" t="s">
        <v>54</v>
      </c>
      <c r="B17" s="27" t="s">
        <v>30</v>
      </c>
      <c r="C17" s="27" t="s">
        <v>18</v>
      </c>
      <c r="D17" s="35">
        <f>SUM(D18:D19)</f>
        <v>0</v>
      </c>
      <c r="E17" s="35">
        <f>SUM(E18:E19)</f>
        <v>0</v>
      </c>
      <c r="F17" s="28"/>
    </row>
    <row r="18" spans="1:6" s="14" customFormat="1">
      <c r="A18" s="29" t="s">
        <v>55</v>
      </c>
      <c r="B18" s="30" t="s">
        <v>31</v>
      </c>
      <c r="C18" s="30" t="s">
        <v>18</v>
      </c>
      <c r="D18" s="36">
        <v>0</v>
      </c>
      <c r="E18" s="36">
        <v>0</v>
      </c>
      <c r="F18" s="31"/>
    </row>
    <row r="19" spans="1:6" s="14" customFormat="1">
      <c r="A19" s="29" t="s">
        <v>56</v>
      </c>
      <c r="B19" s="30" t="s">
        <v>32</v>
      </c>
      <c r="C19" s="30" t="s">
        <v>18</v>
      </c>
      <c r="D19" s="36">
        <f>SUM(D20:D23)</f>
        <v>0</v>
      </c>
      <c r="E19" s="36">
        <f>SUM(E20:E23)</f>
        <v>0</v>
      </c>
      <c r="F19" s="31"/>
    </row>
    <row r="20" spans="1:6" s="17" customFormat="1">
      <c r="A20" s="15" t="s">
        <v>57</v>
      </c>
      <c r="B20" s="16" t="s">
        <v>33</v>
      </c>
      <c r="C20" s="16" t="s">
        <v>18</v>
      </c>
      <c r="D20" s="37">
        <v>0</v>
      </c>
      <c r="E20" s="37">
        <v>0</v>
      </c>
      <c r="F20" s="18"/>
    </row>
    <row r="21" spans="1:6" s="17" customFormat="1">
      <c r="A21" s="15" t="s">
        <v>58</v>
      </c>
      <c r="B21" s="16" t="s">
        <v>34</v>
      </c>
      <c r="C21" s="16" t="s">
        <v>18</v>
      </c>
      <c r="D21" s="37">
        <v>0</v>
      </c>
      <c r="E21" s="37">
        <v>0</v>
      </c>
      <c r="F21" s="18"/>
    </row>
    <row r="22" spans="1:6" s="17" customFormat="1">
      <c r="A22" s="15" t="s">
        <v>59</v>
      </c>
      <c r="B22" s="16" t="s">
        <v>35</v>
      </c>
      <c r="C22" s="16" t="s">
        <v>18</v>
      </c>
      <c r="D22" s="37">
        <v>0</v>
      </c>
      <c r="E22" s="37">
        <v>0</v>
      </c>
      <c r="F22" s="18"/>
    </row>
    <row r="23" spans="1:6" s="17" customFormat="1">
      <c r="A23" s="15" t="s">
        <v>60</v>
      </c>
      <c r="B23" s="16" t="s">
        <v>36</v>
      </c>
      <c r="C23" s="16" t="s">
        <v>18</v>
      </c>
      <c r="D23" s="37">
        <v>0</v>
      </c>
      <c r="E23" s="37">
        <v>0</v>
      </c>
      <c r="F23" s="18"/>
    </row>
    <row r="24" spans="1:6" s="13" customFormat="1" ht="30">
      <c r="A24" s="26" t="s">
        <v>61</v>
      </c>
      <c r="B24" s="32" t="s">
        <v>37</v>
      </c>
      <c r="C24" s="27" t="s">
        <v>18</v>
      </c>
      <c r="D24" s="35"/>
      <c r="E24" s="35"/>
      <c r="F24" s="28"/>
    </row>
    <row r="25" spans="1:6" s="4" customFormat="1">
      <c r="A25" s="12" t="s">
        <v>42</v>
      </c>
      <c r="B25" s="19" t="s">
        <v>38</v>
      </c>
      <c r="C25" s="20" t="s">
        <v>18</v>
      </c>
      <c r="D25" s="33">
        <f>D9+D11</f>
        <v>4.2</v>
      </c>
      <c r="E25" s="33">
        <f>E9+E11</f>
        <v>4.3</v>
      </c>
      <c r="F25" s="21"/>
    </row>
    <row r="26" spans="1:6" s="4" customFormat="1" ht="30">
      <c r="A26" s="12" t="s">
        <v>43</v>
      </c>
      <c r="B26" s="19" t="s">
        <v>39</v>
      </c>
      <c r="C26" s="20" t="s">
        <v>18</v>
      </c>
      <c r="D26" s="33">
        <f>D27</f>
        <v>0</v>
      </c>
      <c r="E26" s="33">
        <f>E27</f>
        <v>0</v>
      </c>
      <c r="F26" s="21"/>
    </row>
    <row r="27" spans="1:6" ht="30">
      <c r="A27" s="22">
        <v>1</v>
      </c>
      <c r="B27" s="25" t="s">
        <v>40</v>
      </c>
      <c r="C27" s="23" t="s">
        <v>18</v>
      </c>
      <c r="D27" s="34">
        <v>0</v>
      </c>
      <c r="E27" s="34">
        <v>0</v>
      </c>
      <c r="F27" s="24"/>
    </row>
  </sheetData>
  <mergeCells count="6">
    <mergeCell ref="A2:F2"/>
    <mergeCell ref="A3:A4"/>
    <mergeCell ref="B3:B4"/>
    <mergeCell ref="C3:C4"/>
    <mergeCell ref="D3:E3"/>
    <mergeCell ref="F3:F4"/>
  </mergeCells>
  <pageMargins left="0.31496062992125984" right="0.31496062992125984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9"/>
  <sheetViews>
    <sheetView tabSelected="1" view="pageBreakPreview" topLeftCell="A4" zoomScale="60" zoomScaleNormal="100" workbookViewId="0">
      <selection activeCell="L10" sqref="L10"/>
    </sheetView>
  </sheetViews>
  <sheetFormatPr defaultRowHeight="15"/>
  <cols>
    <col min="1" max="1" width="9.140625" style="47"/>
    <col min="2" max="2" width="71.42578125" customWidth="1"/>
    <col min="3" max="3" width="78.7109375" customWidth="1"/>
    <col min="4" max="4" width="19.7109375" customWidth="1"/>
    <col min="5" max="9" width="15.5703125" customWidth="1"/>
  </cols>
  <sheetData>
    <row r="2" spans="1:9" s="4" customFormat="1">
      <c r="A2" s="46" t="s">
        <v>0</v>
      </c>
    </row>
    <row r="3" spans="1:9" s="9" customFormat="1" ht="41.25" customHeight="1">
      <c r="A3" s="53" t="s">
        <v>1</v>
      </c>
      <c r="B3" s="53"/>
      <c r="C3" s="53"/>
      <c r="D3" s="53"/>
      <c r="E3" s="53"/>
      <c r="F3" s="53"/>
    </row>
    <row r="4" spans="1:9" s="1" customFormat="1" ht="30">
      <c r="A4" s="41" t="s">
        <v>2</v>
      </c>
      <c r="B4" s="5" t="s">
        <v>3</v>
      </c>
      <c r="C4" s="5"/>
      <c r="D4" s="5" t="s">
        <v>4</v>
      </c>
      <c r="E4" s="6" t="s">
        <v>5</v>
      </c>
      <c r="F4" s="6" t="s">
        <v>6</v>
      </c>
      <c r="G4" s="6" t="s">
        <v>88</v>
      </c>
      <c r="H4" s="6" t="s">
        <v>100</v>
      </c>
      <c r="I4" s="6" t="s">
        <v>99</v>
      </c>
    </row>
    <row r="5" spans="1:9" ht="75">
      <c r="A5" s="54">
        <v>1</v>
      </c>
      <c r="B5" s="57" t="s">
        <v>7</v>
      </c>
      <c r="C5" s="7" t="s">
        <v>8</v>
      </c>
      <c r="D5" s="3"/>
      <c r="E5" s="8"/>
      <c r="F5" s="8"/>
      <c r="G5" s="8"/>
      <c r="H5" s="8"/>
      <c r="I5" s="8"/>
    </row>
    <row r="6" spans="1:9" ht="45">
      <c r="A6" s="55"/>
      <c r="B6" s="57"/>
      <c r="C6" s="2" t="s">
        <v>9</v>
      </c>
      <c r="D6" s="3" t="s">
        <v>11</v>
      </c>
      <c r="E6" s="8">
        <v>2293.41</v>
      </c>
      <c r="F6" s="8">
        <v>2293.41</v>
      </c>
      <c r="G6" s="8">
        <v>2293.41</v>
      </c>
      <c r="H6" s="8">
        <v>2293.41</v>
      </c>
      <c r="I6" s="8">
        <v>2293.41</v>
      </c>
    </row>
    <row r="7" spans="1:9">
      <c r="A7" s="56"/>
      <c r="B7" s="57"/>
      <c r="C7" s="2" t="s">
        <v>10</v>
      </c>
      <c r="D7" s="3" t="s">
        <v>12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>
      <c r="A8" s="54">
        <v>2</v>
      </c>
      <c r="B8" s="58" t="s">
        <v>65</v>
      </c>
      <c r="C8" s="7" t="s">
        <v>66</v>
      </c>
      <c r="D8" s="2"/>
      <c r="E8" s="2"/>
      <c r="F8" s="2"/>
      <c r="G8" s="2"/>
      <c r="H8" s="2"/>
      <c r="I8" s="2"/>
    </row>
    <row r="9" spans="1:9" ht="75">
      <c r="A9" s="55"/>
      <c r="B9" s="59"/>
      <c r="C9" s="42" t="s">
        <v>67</v>
      </c>
      <c r="D9" s="2" t="s">
        <v>89</v>
      </c>
      <c r="E9" s="2">
        <v>103.94</v>
      </c>
      <c r="F9" s="2">
        <v>115.48</v>
      </c>
      <c r="G9" s="2">
        <v>120</v>
      </c>
      <c r="H9" s="2">
        <v>140</v>
      </c>
      <c r="I9" s="2">
        <v>160</v>
      </c>
    </row>
    <row r="10" spans="1:9" ht="45">
      <c r="A10" s="55"/>
      <c r="B10" s="59"/>
      <c r="C10" s="42" t="s">
        <v>68</v>
      </c>
      <c r="D10" s="2" t="s">
        <v>89</v>
      </c>
      <c r="E10" s="2">
        <v>103.94</v>
      </c>
      <c r="F10" s="2">
        <v>115.48</v>
      </c>
      <c r="G10" s="2">
        <v>120</v>
      </c>
      <c r="H10" s="2">
        <v>140</v>
      </c>
      <c r="I10" s="2">
        <v>160</v>
      </c>
    </row>
    <row r="11" spans="1:9" ht="45">
      <c r="A11" s="55"/>
      <c r="B11" s="59"/>
      <c r="C11" s="42" t="s">
        <v>69</v>
      </c>
      <c r="D11" s="2" t="s">
        <v>89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</row>
    <row r="12" spans="1:9">
      <c r="A12" s="55"/>
      <c r="B12" s="59"/>
      <c r="C12" s="7" t="s">
        <v>70</v>
      </c>
      <c r="D12" s="2"/>
      <c r="E12" s="2"/>
      <c r="F12" s="2"/>
      <c r="G12" s="2"/>
      <c r="H12" s="2"/>
      <c r="I12" s="2"/>
    </row>
    <row r="13" spans="1:9" ht="30">
      <c r="A13" s="55"/>
      <c r="B13" s="59"/>
      <c r="C13" s="42" t="s">
        <v>71</v>
      </c>
      <c r="D13" s="2" t="s">
        <v>90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1:9" ht="45">
      <c r="A14" s="55"/>
      <c r="B14" s="59"/>
      <c r="C14" s="42" t="s">
        <v>72</v>
      </c>
      <c r="D14" s="2" t="s">
        <v>90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ht="30">
      <c r="A15" s="55"/>
      <c r="B15" s="59"/>
      <c r="C15" s="42" t="s">
        <v>73</v>
      </c>
      <c r="D15" s="2"/>
      <c r="E15" s="3" t="s">
        <v>91</v>
      </c>
      <c r="F15" s="3" t="s">
        <v>91</v>
      </c>
      <c r="G15" s="3" t="s">
        <v>91</v>
      </c>
      <c r="H15" s="3" t="s">
        <v>91</v>
      </c>
      <c r="I15" s="3" t="s">
        <v>91</v>
      </c>
    </row>
    <row r="16" spans="1:9" ht="30">
      <c r="A16" s="55"/>
      <c r="B16" s="59"/>
      <c r="C16" s="42" t="s">
        <v>74</v>
      </c>
      <c r="D16" s="2"/>
      <c r="E16" s="3" t="s">
        <v>91</v>
      </c>
      <c r="F16" s="3" t="s">
        <v>91</v>
      </c>
      <c r="G16" s="3" t="s">
        <v>91</v>
      </c>
      <c r="H16" s="3" t="s">
        <v>91</v>
      </c>
      <c r="I16" s="3" t="s">
        <v>91</v>
      </c>
    </row>
    <row r="17" spans="1:9" ht="45">
      <c r="A17" s="55"/>
      <c r="B17" s="59"/>
      <c r="C17" s="42" t="s">
        <v>75</v>
      </c>
      <c r="D17" s="2"/>
      <c r="E17" s="3" t="s">
        <v>91</v>
      </c>
      <c r="F17" s="3" t="s">
        <v>91</v>
      </c>
      <c r="G17" s="3" t="s">
        <v>91</v>
      </c>
      <c r="H17" s="3" t="s">
        <v>91</v>
      </c>
      <c r="I17" s="3" t="s">
        <v>91</v>
      </c>
    </row>
    <row r="18" spans="1:9" ht="75">
      <c r="A18" s="55"/>
      <c r="B18" s="59"/>
      <c r="C18" s="42" t="s">
        <v>76</v>
      </c>
      <c r="D18" s="2"/>
      <c r="E18" s="3" t="s">
        <v>91</v>
      </c>
      <c r="F18" s="3" t="s">
        <v>91</v>
      </c>
      <c r="G18" s="3" t="s">
        <v>91</v>
      </c>
      <c r="H18" s="3" t="s">
        <v>91</v>
      </c>
      <c r="I18" s="3" t="s">
        <v>91</v>
      </c>
    </row>
    <row r="19" spans="1:9">
      <c r="A19" s="55"/>
      <c r="B19" s="59"/>
      <c r="C19" s="7" t="s">
        <v>77</v>
      </c>
      <c r="D19" s="2"/>
      <c r="E19" s="2" t="s">
        <v>93</v>
      </c>
      <c r="F19" s="2" t="s">
        <v>93</v>
      </c>
      <c r="G19" s="2" t="s">
        <v>93</v>
      </c>
      <c r="H19" s="2" t="s">
        <v>93</v>
      </c>
      <c r="I19" s="2" t="s">
        <v>93</v>
      </c>
    </row>
    <row r="20" spans="1:9" ht="30">
      <c r="A20" s="55"/>
      <c r="B20" s="59"/>
      <c r="C20" s="42" t="s">
        <v>78</v>
      </c>
      <c r="D20" s="2"/>
      <c r="E20" s="3" t="s">
        <v>91</v>
      </c>
      <c r="F20" s="3" t="s">
        <v>91</v>
      </c>
      <c r="G20" s="3" t="s">
        <v>91</v>
      </c>
      <c r="H20" s="3" t="s">
        <v>91</v>
      </c>
      <c r="I20" s="3" t="s">
        <v>91</v>
      </c>
    </row>
    <row r="21" spans="1:9" ht="60">
      <c r="A21" s="55"/>
      <c r="B21" s="59"/>
      <c r="C21" s="42" t="s">
        <v>79</v>
      </c>
      <c r="D21" s="2"/>
      <c r="E21" s="3" t="s">
        <v>91</v>
      </c>
      <c r="F21" s="3" t="s">
        <v>91</v>
      </c>
      <c r="G21" s="3" t="s">
        <v>91</v>
      </c>
      <c r="H21" s="3" t="s">
        <v>91</v>
      </c>
      <c r="I21" s="3" t="s">
        <v>91</v>
      </c>
    </row>
    <row r="22" spans="1:9" ht="30">
      <c r="A22" s="56"/>
      <c r="B22" s="60"/>
      <c r="C22" s="42" t="s">
        <v>80</v>
      </c>
      <c r="D22" s="2"/>
      <c r="E22" s="3" t="s">
        <v>91</v>
      </c>
      <c r="F22" s="3" t="s">
        <v>91</v>
      </c>
      <c r="G22" s="3" t="s">
        <v>91</v>
      </c>
      <c r="H22" s="3" t="s">
        <v>91</v>
      </c>
      <c r="I22" s="3" t="s">
        <v>91</v>
      </c>
    </row>
    <row r="23" spans="1:9" s="40" customFormat="1">
      <c r="A23" s="51">
        <v>3</v>
      </c>
      <c r="B23" s="52" t="s">
        <v>85</v>
      </c>
      <c r="C23" s="44" t="s">
        <v>81</v>
      </c>
      <c r="D23" s="3" t="s">
        <v>92</v>
      </c>
      <c r="E23" s="3">
        <v>187.4</v>
      </c>
      <c r="F23" s="3">
        <v>187.4</v>
      </c>
      <c r="G23" s="3">
        <v>187.4</v>
      </c>
      <c r="H23" s="3">
        <v>187.4</v>
      </c>
      <c r="I23" s="3">
        <v>187.4</v>
      </c>
    </row>
    <row r="24" spans="1:9" s="40" customFormat="1" ht="45">
      <c r="A24" s="51"/>
      <c r="B24" s="52"/>
      <c r="C24" s="44" t="s">
        <v>82</v>
      </c>
      <c r="D24" s="3"/>
      <c r="E24" s="3" t="s">
        <v>91</v>
      </c>
      <c r="F24" s="3" t="s">
        <v>91</v>
      </c>
      <c r="G24" s="3" t="s">
        <v>91</v>
      </c>
      <c r="H24" s="3" t="s">
        <v>91</v>
      </c>
      <c r="I24" s="3" t="s">
        <v>91</v>
      </c>
    </row>
    <row r="25" spans="1:9" s="40" customFormat="1">
      <c r="A25" s="51"/>
      <c r="B25" s="52"/>
      <c r="C25" s="44" t="s">
        <v>83</v>
      </c>
      <c r="D25" s="3"/>
      <c r="E25" s="3" t="s">
        <v>91</v>
      </c>
      <c r="F25" s="3" t="s">
        <v>91</v>
      </c>
      <c r="G25" s="3" t="s">
        <v>91</v>
      </c>
      <c r="H25" s="3" t="s">
        <v>91</v>
      </c>
      <c r="I25" s="3" t="s">
        <v>91</v>
      </c>
    </row>
    <row r="26" spans="1:9" s="40" customFormat="1">
      <c r="A26" s="51"/>
      <c r="B26" s="52"/>
      <c r="C26" s="44" t="s">
        <v>84</v>
      </c>
      <c r="D26" s="3"/>
      <c r="E26" s="3" t="s">
        <v>91</v>
      </c>
      <c r="F26" s="3" t="s">
        <v>91</v>
      </c>
      <c r="G26" s="3" t="s">
        <v>91</v>
      </c>
      <c r="H26" s="3" t="s">
        <v>91</v>
      </c>
      <c r="I26" s="3" t="s">
        <v>91</v>
      </c>
    </row>
    <row r="27" spans="1:9" s="40" customFormat="1" ht="75">
      <c r="A27" s="45">
        <v>4</v>
      </c>
      <c r="B27" s="45" t="s">
        <v>86</v>
      </c>
      <c r="C27" s="3"/>
      <c r="D27" s="3" t="s">
        <v>92</v>
      </c>
      <c r="E27" s="3">
        <v>770</v>
      </c>
      <c r="F27" s="3">
        <v>770</v>
      </c>
      <c r="G27" s="3">
        <v>770</v>
      </c>
      <c r="H27" s="3">
        <v>770</v>
      </c>
      <c r="I27" s="3">
        <v>770</v>
      </c>
    </row>
    <row r="28" spans="1:9" s="40" customFormat="1" ht="45">
      <c r="A28" s="45">
        <v>5</v>
      </c>
      <c r="B28" s="3" t="s">
        <v>87</v>
      </c>
      <c r="C28" s="45" t="s">
        <v>94</v>
      </c>
      <c r="D28" s="45" t="s">
        <v>95</v>
      </c>
      <c r="E28" s="45" t="s">
        <v>97</v>
      </c>
      <c r="F28" s="45" t="s">
        <v>98</v>
      </c>
      <c r="G28" s="45" t="s">
        <v>96</v>
      </c>
      <c r="H28" s="45" t="s">
        <v>101</v>
      </c>
      <c r="I28" s="45" t="s">
        <v>102</v>
      </c>
    </row>
    <row r="29" spans="1:9" s="40" customFormat="1">
      <c r="A29" s="43"/>
    </row>
    <row r="30" spans="1:9" s="40" customFormat="1">
      <c r="A30" s="43"/>
    </row>
    <row r="31" spans="1:9" s="40" customFormat="1">
      <c r="A31" s="43"/>
    </row>
    <row r="32" spans="1:9" s="40" customFormat="1">
      <c r="A32" s="43"/>
    </row>
    <row r="33" spans="1:1" s="40" customFormat="1">
      <c r="A33" s="43"/>
    </row>
    <row r="34" spans="1:1" s="40" customFormat="1">
      <c r="A34" s="43"/>
    </row>
    <row r="35" spans="1:1" s="40" customFormat="1">
      <c r="A35" s="43"/>
    </row>
    <row r="36" spans="1:1" s="40" customFormat="1">
      <c r="A36" s="43"/>
    </row>
    <row r="37" spans="1:1" s="40" customFormat="1">
      <c r="A37" s="43"/>
    </row>
    <row r="38" spans="1:1" s="40" customFormat="1">
      <c r="A38" s="43"/>
    </row>
    <row r="39" spans="1:1" s="40" customFormat="1">
      <c r="A39" s="43"/>
    </row>
    <row r="40" spans="1:1" s="40" customFormat="1">
      <c r="A40" s="43"/>
    </row>
    <row r="41" spans="1:1" s="40" customFormat="1">
      <c r="A41" s="43"/>
    </row>
    <row r="42" spans="1:1" s="40" customFormat="1">
      <c r="A42" s="43"/>
    </row>
    <row r="43" spans="1:1" s="40" customFormat="1">
      <c r="A43" s="43"/>
    </row>
    <row r="44" spans="1:1" s="40" customFormat="1">
      <c r="A44" s="43"/>
    </row>
    <row r="45" spans="1:1" s="40" customFormat="1">
      <c r="A45" s="43"/>
    </row>
    <row r="46" spans="1:1" s="40" customFormat="1">
      <c r="A46" s="43"/>
    </row>
    <row r="47" spans="1:1" s="40" customFormat="1">
      <c r="A47" s="43"/>
    </row>
    <row r="48" spans="1:1" s="40" customFormat="1">
      <c r="A48" s="43"/>
    </row>
    <row r="49" spans="1:1" s="40" customFormat="1">
      <c r="A49" s="43"/>
    </row>
    <row r="50" spans="1:1" s="40" customFormat="1">
      <c r="A50" s="43"/>
    </row>
    <row r="51" spans="1:1" s="40" customFormat="1">
      <c r="A51" s="43"/>
    </row>
    <row r="52" spans="1:1" s="40" customFormat="1">
      <c r="A52" s="43"/>
    </row>
    <row r="53" spans="1:1" s="40" customFormat="1">
      <c r="A53" s="43"/>
    </row>
    <row r="54" spans="1:1" s="40" customFormat="1">
      <c r="A54" s="43"/>
    </row>
    <row r="55" spans="1:1" s="40" customFormat="1">
      <c r="A55" s="43"/>
    </row>
    <row r="56" spans="1:1" s="40" customFormat="1">
      <c r="A56" s="43"/>
    </row>
    <row r="57" spans="1:1" s="40" customFormat="1">
      <c r="A57" s="43"/>
    </row>
    <row r="58" spans="1:1" s="40" customFormat="1">
      <c r="A58" s="43"/>
    </row>
    <row r="59" spans="1:1" s="40" customFormat="1">
      <c r="A59" s="43"/>
    </row>
    <row r="60" spans="1:1" s="40" customFormat="1">
      <c r="A60" s="43"/>
    </row>
    <row r="61" spans="1:1" s="40" customFormat="1">
      <c r="A61" s="43"/>
    </row>
    <row r="62" spans="1:1" s="40" customFormat="1">
      <c r="A62" s="43"/>
    </row>
    <row r="63" spans="1:1" s="40" customFormat="1">
      <c r="A63" s="43"/>
    </row>
    <row r="64" spans="1:1" s="40" customFormat="1">
      <c r="A64" s="43"/>
    </row>
    <row r="65" spans="1:1" s="40" customFormat="1">
      <c r="A65" s="43"/>
    </row>
    <row r="66" spans="1:1" s="40" customFormat="1">
      <c r="A66" s="43"/>
    </row>
    <row r="67" spans="1:1" s="40" customFormat="1">
      <c r="A67" s="43"/>
    </row>
    <row r="68" spans="1:1" s="40" customFormat="1">
      <c r="A68" s="43"/>
    </row>
    <row r="69" spans="1:1" s="40" customFormat="1">
      <c r="A69" s="43"/>
    </row>
    <row r="70" spans="1:1" s="40" customFormat="1">
      <c r="A70" s="43"/>
    </row>
    <row r="71" spans="1:1" s="40" customFormat="1">
      <c r="A71" s="43"/>
    </row>
    <row r="72" spans="1:1" s="40" customFormat="1">
      <c r="A72" s="43"/>
    </row>
    <row r="73" spans="1:1" s="40" customFormat="1">
      <c r="A73" s="43"/>
    </row>
    <row r="74" spans="1:1" s="40" customFormat="1">
      <c r="A74" s="43"/>
    </row>
    <row r="75" spans="1:1" s="40" customFormat="1">
      <c r="A75" s="43"/>
    </row>
    <row r="76" spans="1:1" s="40" customFormat="1">
      <c r="A76" s="43"/>
    </row>
    <row r="77" spans="1:1" s="40" customFormat="1">
      <c r="A77" s="43"/>
    </row>
    <row r="78" spans="1:1" s="40" customFormat="1">
      <c r="A78" s="43"/>
    </row>
    <row r="79" spans="1:1" s="40" customFormat="1">
      <c r="A79" s="43"/>
    </row>
    <row r="80" spans="1:1" s="40" customFormat="1">
      <c r="A80" s="43"/>
    </row>
    <row r="81" spans="1:1" s="40" customFormat="1">
      <c r="A81" s="43"/>
    </row>
    <row r="82" spans="1:1" s="40" customFormat="1">
      <c r="A82" s="43"/>
    </row>
    <row r="83" spans="1:1" s="40" customFormat="1">
      <c r="A83" s="43"/>
    </row>
    <row r="84" spans="1:1" s="40" customFormat="1">
      <c r="A84" s="43"/>
    </row>
    <row r="85" spans="1:1" s="40" customFormat="1">
      <c r="A85" s="43"/>
    </row>
    <row r="86" spans="1:1" s="40" customFormat="1">
      <c r="A86" s="43"/>
    </row>
    <row r="87" spans="1:1" s="40" customFormat="1">
      <c r="A87" s="43"/>
    </row>
    <row r="88" spans="1:1" s="40" customFormat="1">
      <c r="A88" s="43"/>
    </row>
    <row r="89" spans="1:1" s="40" customFormat="1">
      <c r="A89" s="43"/>
    </row>
    <row r="90" spans="1:1" s="40" customFormat="1">
      <c r="A90" s="43"/>
    </row>
    <row r="91" spans="1:1" s="40" customFormat="1">
      <c r="A91" s="43"/>
    </row>
    <row r="92" spans="1:1" s="40" customFormat="1">
      <c r="A92" s="43"/>
    </row>
    <row r="93" spans="1:1" s="40" customFormat="1">
      <c r="A93" s="43"/>
    </row>
    <row r="94" spans="1:1" s="40" customFormat="1">
      <c r="A94" s="43"/>
    </row>
    <row r="95" spans="1:1" s="40" customFormat="1">
      <c r="A95" s="43"/>
    </row>
    <row r="96" spans="1:1" s="40" customFormat="1">
      <c r="A96" s="43"/>
    </row>
    <row r="97" spans="1:1" s="40" customFormat="1">
      <c r="A97" s="43"/>
    </row>
    <row r="98" spans="1:1" s="40" customFormat="1">
      <c r="A98" s="43"/>
    </row>
    <row r="99" spans="1:1" s="40" customFormat="1">
      <c r="A99" s="43"/>
    </row>
    <row r="100" spans="1:1" s="40" customFormat="1">
      <c r="A100" s="43"/>
    </row>
    <row r="101" spans="1:1" s="40" customFormat="1">
      <c r="A101" s="43"/>
    </row>
    <row r="102" spans="1:1" s="40" customFormat="1">
      <c r="A102" s="43"/>
    </row>
    <row r="103" spans="1:1" s="40" customFormat="1">
      <c r="A103" s="43"/>
    </row>
    <row r="104" spans="1:1" s="40" customFormat="1">
      <c r="A104" s="43"/>
    </row>
    <row r="105" spans="1:1" s="40" customFormat="1">
      <c r="A105" s="43"/>
    </row>
    <row r="106" spans="1:1" s="40" customFormat="1">
      <c r="A106" s="43"/>
    </row>
    <row r="107" spans="1:1" s="40" customFormat="1">
      <c r="A107" s="43"/>
    </row>
    <row r="108" spans="1:1" s="40" customFormat="1">
      <c r="A108" s="43"/>
    </row>
    <row r="109" spans="1:1" s="40" customFormat="1">
      <c r="A109" s="43"/>
    </row>
  </sheetData>
  <mergeCells count="7">
    <mergeCell ref="A23:A26"/>
    <mergeCell ref="B23:B26"/>
    <mergeCell ref="A3:F3"/>
    <mergeCell ref="A5:A7"/>
    <mergeCell ref="B5:B7"/>
    <mergeCell ref="A8:A22"/>
    <mergeCell ref="B8:B22"/>
  </mergeCells>
  <pageMargins left="0.31496062992125984" right="0.31496062992125984" top="0.74803149606299213" bottom="0.74803149606299213" header="0.31496062992125984" footer="0.31496062992125984"/>
  <pageSetup paperSize="9" scale="47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2011</vt:lpstr>
      <vt:lpstr>2012</vt:lpstr>
      <vt:lpstr>2013</vt:lpstr>
      <vt:lpstr>Раскрытие п. 11</vt:lpstr>
      <vt:lpstr>'Раскрытие п. 11'!Заголовки_для_печати</vt:lpstr>
      <vt:lpstr>'2011'!Область_печати</vt:lpstr>
      <vt:lpstr>'2012'!Область_печати</vt:lpstr>
      <vt:lpstr>'2013'!Область_печати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Кузькина</dc:creator>
  <cp:lastModifiedBy>Хлапова</cp:lastModifiedBy>
  <cp:lastPrinted>2014-06-18T06:50:35Z</cp:lastPrinted>
  <dcterms:created xsi:type="dcterms:W3CDTF">2013-07-11T11:23:55Z</dcterms:created>
  <dcterms:modified xsi:type="dcterms:W3CDTF">2014-06-18T10:45:58Z</dcterms:modified>
</cp:coreProperties>
</file>